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74A584BB-50C9-4D22-A7FC-6EB170AD99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1" l="1"/>
  <c r="AC23" i="1"/>
  <c r="AC24" i="1"/>
  <c r="AC9" i="1"/>
  <c r="AC10" i="1"/>
  <c r="AC11" i="1"/>
  <c r="AC12" i="1"/>
  <c r="AC13" i="1"/>
  <c r="AC14" i="1"/>
  <c r="AC15" i="1"/>
  <c r="AC16" i="1"/>
  <c r="AC17" i="1"/>
  <c r="AC21" i="1"/>
  <c r="AC8" i="1"/>
  <c r="AC26" i="1" s="1"/>
  <c r="Z22" i="1"/>
  <c r="Z23" i="1"/>
  <c r="Z24" i="1"/>
  <c r="Z21" i="1"/>
  <c r="Z9" i="1"/>
  <c r="Z10" i="1"/>
  <c r="Z11" i="1"/>
  <c r="Z12" i="1"/>
  <c r="Z13" i="1"/>
  <c r="Z14" i="1"/>
  <c r="Z15" i="1"/>
  <c r="Z16" i="1"/>
  <c r="Z17" i="1"/>
  <c r="Z8" i="1"/>
  <c r="Z26" i="1" s="1"/>
  <c r="W22" i="1"/>
  <c r="W23" i="1"/>
  <c r="W24" i="1"/>
  <c r="W21" i="1"/>
  <c r="W9" i="1"/>
  <c r="W10" i="1"/>
  <c r="W11" i="1"/>
  <c r="W12" i="1"/>
  <c r="W13" i="1"/>
  <c r="W14" i="1"/>
  <c r="W15" i="1"/>
  <c r="W16" i="1"/>
  <c r="W17" i="1"/>
  <c r="W8" i="1"/>
  <c r="W26" i="1" s="1"/>
  <c r="T22" i="1"/>
  <c r="T23" i="1"/>
  <c r="T24" i="1"/>
  <c r="T21" i="1"/>
  <c r="T9" i="1"/>
  <c r="T10" i="1"/>
  <c r="T11" i="1"/>
  <c r="T12" i="1"/>
  <c r="T13" i="1"/>
  <c r="T14" i="1"/>
  <c r="T15" i="1"/>
  <c r="T16" i="1"/>
  <c r="T17" i="1"/>
  <c r="T8" i="1"/>
  <c r="T19" i="1" s="1"/>
  <c r="Q22" i="1"/>
  <c r="Q23" i="1"/>
  <c r="Q24" i="1"/>
  <c r="Q21" i="1"/>
  <c r="Q9" i="1"/>
  <c r="Q10" i="1"/>
  <c r="Q11" i="1"/>
  <c r="Q12" i="1"/>
  <c r="Q13" i="1"/>
  <c r="Q14" i="1"/>
  <c r="Q15" i="1"/>
  <c r="Q16" i="1"/>
  <c r="Q17" i="1"/>
  <c r="Q8" i="1"/>
  <c r="Q26" i="1" s="1"/>
  <c r="N19" i="1"/>
  <c r="N21" i="1"/>
  <c r="N22" i="1"/>
  <c r="N23" i="1"/>
  <c r="N24" i="1"/>
  <c r="N9" i="1"/>
  <c r="N10" i="1"/>
  <c r="N11" i="1"/>
  <c r="N12" i="1"/>
  <c r="N13" i="1"/>
  <c r="N14" i="1"/>
  <c r="N15" i="1"/>
  <c r="N16" i="1"/>
  <c r="N17" i="1"/>
  <c r="N8" i="1"/>
  <c r="Z19" i="1" l="1"/>
  <c r="Q19" i="1"/>
  <c r="W19" i="1"/>
  <c r="AC19" i="1"/>
  <c r="T26" i="1"/>
  <c r="N26" i="1"/>
</calcChain>
</file>

<file path=xl/sharedStrings.xml><?xml version="1.0" encoding="utf-8"?>
<sst xmlns="http://schemas.openxmlformats.org/spreadsheetml/2006/main" count="72" uniqueCount="25">
  <si>
    <t>Gasket</t>
  </si>
  <si>
    <t>½"</t>
  </si>
  <si>
    <t>GASKET, SWG, 1/8" THK, RF, 300 LB, ASME B16.20, SS/GRAPHITE</t>
  </si>
  <si>
    <t>3/4"</t>
  </si>
  <si>
    <t>5"</t>
  </si>
  <si>
    <t>6"</t>
  </si>
  <si>
    <t>2"</t>
  </si>
  <si>
    <t>1½"</t>
  </si>
  <si>
    <t>3"</t>
  </si>
  <si>
    <t>4"</t>
  </si>
  <si>
    <t>1"</t>
  </si>
  <si>
    <t>PTFE</t>
  </si>
  <si>
    <t>1200*1200</t>
  </si>
  <si>
    <t>Behta</t>
  </si>
  <si>
    <t>Kian Washer</t>
  </si>
  <si>
    <t>Klingeran</t>
  </si>
  <si>
    <t>Unit</t>
  </si>
  <si>
    <t>Total</t>
  </si>
  <si>
    <t>Mehrbodan</t>
  </si>
  <si>
    <t>Petroideh</t>
  </si>
  <si>
    <t>Total Gasket</t>
  </si>
  <si>
    <t>Total Order</t>
  </si>
  <si>
    <t>Delivery time (WD)</t>
  </si>
  <si>
    <t>PR-200/Gasket and PTFE</t>
  </si>
  <si>
    <t>Atbin 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</si>
</sst>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407]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Protection="1">
      <protection locked="0"/>
    </xf>
    <xf numFmtId="0" fontId="0" fillId="4" borderId="0" xfId="0" applyFill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0" xfId="0" applyFill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>
      <alignment horizontal="center" vertical="center"/>
    </xf>
    <xf numFmtId="0" fontId="0" fillId="9" borderId="0" xfId="0" applyFill="1"/>
    <xf numFmtId="0" fontId="2" fillId="9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 wrapText="1"/>
    </xf>
    <xf numFmtId="0" fontId="0" fillId="9" borderId="0" xfId="0" applyFill="1" applyBorder="1"/>
    <xf numFmtId="0" fontId="0" fillId="10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topLeftCell="B1" zoomScale="115" zoomScaleNormal="115" workbookViewId="0">
      <selection activeCell="M7" sqref="M7"/>
    </sheetView>
  </sheetViews>
  <sheetFormatPr defaultRowHeight="14.4" x14ac:dyDescent="0.3"/>
  <cols>
    <col min="13" max="13" width="20" customWidth="1"/>
    <col min="14" max="14" width="17.21875" customWidth="1"/>
    <col min="15" max="15" width="21.5546875" customWidth="1"/>
    <col min="16" max="16" width="19.33203125" customWidth="1"/>
    <col min="17" max="17" width="17.44140625" customWidth="1"/>
    <col min="18" max="18" width="21.5546875" customWidth="1"/>
    <col min="19" max="19" width="24.5546875" customWidth="1"/>
    <col min="20" max="20" width="16.109375" customWidth="1"/>
    <col min="21" max="21" width="21.5546875" customWidth="1"/>
    <col min="22" max="22" width="21.33203125" customWidth="1"/>
    <col min="23" max="23" width="14.44140625" customWidth="1"/>
    <col min="24" max="24" width="21.5546875" customWidth="1"/>
    <col min="25" max="25" width="17.88671875" customWidth="1"/>
    <col min="26" max="26" width="15" customWidth="1"/>
    <col min="27" max="27" width="21.5546875" customWidth="1"/>
    <col min="28" max="28" width="18.44140625" customWidth="1"/>
    <col min="29" max="29" width="18.33203125" customWidth="1"/>
    <col min="30" max="30" width="21.5546875" customWidth="1"/>
  </cols>
  <sheetData>
    <row r="1" spans="1:32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x14ac:dyDescent="0.3">
      <c r="A3" s="25"/>
      <c r="B3" s="24" t="s">
        <v>23</v>
      </c>
      <c r="C3" s="24"/>
      <c r="D3" s="24"/>
      <c r="E3" s="24"/>
      <c r="F3" s="24"/>
      <c r="G3" s="24"/>
      <c r="H3" s="24"/>
      <c r="I3" s="24"/>
      <c r="J3" s="24"/>
      <c r="K3" s="24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x14ac:dyDescent="0.3">
      <c r="A4" s="25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x14ac:dyDescent="0.3">
      <c r="A5" s="25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1:32" ht="25.05" customHeight="1" x14ac:dyDescent="0.3">
      <c r="A6" s="25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8" t="s">
        <v>24</v>
      </c>
      <c r="N6" s="8"/>
      <c r="O6" s="15"/>
      <c r="P6" s="8" t="s">
        <v>13</v>
      </c>
      <c r="Q6" s="8"/>
      <c r="R6" s="15"/>
      <c r="S6" s="8" t="s">
        <v>14</v>
      </c>
      <c r="T6" s="8"/>
      <c r="U6" s="15"/>
      <c r="V6" s="8" t="s">
        <v>15</v>
      </c>
      <c r="W6" s="8"/>
      <c r="X6" s="15"/>
      <c r="Y6" s="8" t="s">
        <v>18</v>
      </c>
      <c r="Z6" s="8"/>
      <c r="AA6" s="15"/>
      <c r="AB6" s="8" t="s">
        <v>19</v>
      </c>
      <c r="AC6" s="8"/>
      <c r="AD6" s="15"/>
    </row>
    <row r="7" spans="1:32" ht="25.0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2" t="s">
        <v>16</v>
      </c>
      <c r="N7" s="22" t="s">
        <v>17</v>
      </c>
      <c r="O7" s="15"/>
      <c r="P7" s="22" t="s">
        <v>16</v>
      </c>
      <c r="Q7" s="22" t="s">
        <v>17</v>
      </c>
      <c r="R7" s="15"/>
      <c r="S7" s="22" t="s">
        <v>16</v>
      </c>
      <c r="T7" s="22" t="s">
        <v>17</v>
      </c>
      <c r="U7" s="15"/>
      <c r="V7" s="22" t="s">
        <v>16</v>
      </c>
      <c r="W7" s="22" t="s">
        <v>17</v>
      </c>
      <c r="X7" s="15"/>
      <c r="Y7" s="22" t="s">
        <v>16</v>
      </c>
      <c r="Z7" s="22" t="s">
        <v>17</v>
      </c>
      <c r="AA7" s="15"/>
      <c r="AB7" s="22" t="s">
        <v>16</v>
      </c>
      <c r="AC7" s="22" t="s">
        <v>17</v>
      </c>
      <c r="AD7" s="15"/>
    </row>
    <row r="8" spans="1:32" ht="25.05" customHeight="1" x14ac:dyDescent="0.3">
      <c r="A8" s="22">
        <v>1</v>
      </c>
      <c r="B8" s="7" t="s">
        <v>0</v>
      </c>
      <c r="C8" s="2" t="s">
        <v>1</v>
      </c>
      <c r="D8" s="6" t="s">
        <v>2</v>
      </c>
      <c r="E8" s="6"/>
      <c r="F8" s="6"/>
      <c r="G8" s="6"/>
      <c r="H8" s="6"/>
      <c r="I8" s="6"/>
      <c r="J8" s="6"/>
      <c r="K8" s="1">
        <v>12</v>
      </c>
      <c r="L8" s="26"/>
      <c r="M8" s="17">
        <v>530000</v>
      </c>
      <c r="N8" s="17">
        <f>M8*K8</f>
        <v>6360000</v>
      </c>
      <c r="O8" s="18"/>
      <c r="P8" s="17">
        <v>662500</v>
      </c>
      <c r="Q8" s="17">
        <f>P8*K8</f>
        <v>7950000</v>
      </c>
      <c r="R8" s="18"/>
      <c r="S8" s="17">
        <v>675000</v>
      </c>
      <c r="T8" s="17">
        <f>S8*K8</f>
        <v>8100000</v>
      </c>
      <c r="U8" s="18"/>
      <c r="V8" s="16">
        <v>1.62</v>
      </c>
      <c r="W8" s="16">
        <f>V8*K8</f>
        <v>19.440000000000001</v>
      </c>
      <c r="X8" s="18"/>
      <c r="Y8" s="17">
        <v>480100</v>
      </c>
      <c r="Z8" s="17">
        <f>Y8*K8</f>
        <v>5761200</v>
      </c>
      <c r="AA8" s="18"/>
      <c r="AB8" s="17">
        <v>620000</v>
      </c>
      <c r="AC8" s="17">
        <f>AB8*K8</f>
        <v>7440000</v>
      </c>
      <c r="AD8" s="15"/>
    </row>
    <row r="9" spans="1:32" ht="25.05" customHeight="1" x14ac:dyDescent="0.3">
      <c r="A9" s="22">
        <v>2</v>
      </c>
      <c r="B9" s="7" t="s">
        <v>0</v>
      </c>
      <c r="C9" s="2" t="s">
        <v>3</v>
      </c>
      <c r="D9" s="6" t="s">
        <v>2</v>
      </c>
      <c r="E9" s="6"/>
      <c r="F9" s="6"/>
      <c r="G9" s="6"/>
      <c r="H9" s="6"/>
      <c r="I9" s="6"/>
      <c r="J9" s="6"/>
      <c r="K9" s="3">
        <v>16</v>
      </c>
      <c r="L9" s="27"/>
      <c r="M9" s="17">
        <v>760000</v>
      </c>
      <c r="N9" s="17">
        <f t="shared" ref="N9:N24" si="0">M9*K9</f>
        <v>12160000</v>
      </c>
      <c r="O9" s="18"/>
      <c r="P9" s="17">
        <v>957500</v>
      </c>
      <c r="Q9" s="17">
        <f t="shared" ref="Q9:Q17" si="1">P9*K9</f>
        <v>15320000</v>
      </c>
      <c r="R9" s="18"/>
      <c r="S9" s="17">
        <v>810000</v>
      </c>
      <c r="T9" s="17">
        <f t="shared" ref="T9:T17" si="2">S9*K9</f>
        <v>12960000</v>
      </c>
      <c r="U9" s="18"/>
      <c r="V9" s="16">
        <v>2.02</v>
      </c>
      <c r="W9" s="16">
        <f t="shared" ref="W9:W17" si="3">V9*K9</f>
        <v>32.32</v>
      </c>
      <c r="X9" s="18"/>
      <c r="Y9" s="17">
        <v>712800</v>
      </c>
      <c r="Z9" s="17">
        <f t="shared" ref="Z9:Z17" si="4">Y9*K9</f>
        <v>11404800</v>
      </c>
      <c r="AA9" s="18"/>
      <c r="AB9" s="17">
        <v>930000</v>
      </c>
      <c r="AC9" s="17">
        <f t="shared" ref="AC9:AC17" si="5">AB9*K9</f>
        <v>14880000</v>
      </c>
      <c r="AD9" s="15"/>
    </row>
    <row r="10" spans="1:32" ht="25.05" customHeight="1" x14ac:dyDescent="0.3">
      <c r="A10" s="22">
        <v>3</v>
      </c>
      <c r="B10" s="7" t="s">
        <v>0</v>
      </c>
      <c r="C10" s="1" t="s">
        <v>4</v>
      </c>
      <c r="D10" s="6" t="s">
        <v>2</v>
      </c>
      <c r="E10" s="6"/>
      <c r="F10" s="6"/>
      <c r="G10" s="6"/>
      <c r="H10" s="6"/>
      <c r="I10" s="6"/>
      <c r="J10" s="6"/>
      <c r="K10" s="1">
        <v>4</v>
      </c>
      <c r="L10" s="26"/>
      <c r="M10" s="17">
        <v>4990000</v>
      </c>
      <c r="N10" s="17">
        <f t="shared" si="0"/>
        <v>19960000</v>
      </c>
      <c r="O10" s="18"/>
      <c r="P10" s="17">
        <v>5984000</v>
      </c>
      <c r="Q10" s="17">
        <f t="shared" si="1"/>
        <v>23936000</v>
      </c>
      <c r="R10" s="18"/>
      <c r="S10" s="17">
        <v>5040000</v>
      </c>
      <c r="T10" s="17">
        <f t="shared" si="2"/>
        <v>20160000</v>
      </c>
      <c r="U10" s="18"/>
      <c r="V10" s="16">
        <v>10.25</v>
      </c>
      <c r="W10" s="16">
        <f t="shared" si="3"/>
        <v>41</v>
      </c>
      <c r="X10" s="18"/>
      <c r="Y10" s="17">
        <v>5149500</v>
      </c>
      <c r="Z10" s="17">
        <f t="shared" si="4"/>
        <v>20598000</v>
      </c>
      <c r="AA10" s="18"/>
      <c r="AB10" s="17">
        <v>5549000</v>
      </c>
      <c r="AC10" s="17">
        <f t="shared" si="5"/>
        <v>22196000</v>
      </c>
      <c r="AD10" s="15"/>
    </row>
    <row r="11" spans="1:32" ht="25.05" customHeight="1" x14ac:dyDescent="0.3">
      <c r="A11" s="22">
        <v>4</v>
      </c>
      <c r="B11" s="7" t="s">
        <v>0</v>
      </c>
      <c r="C11" s="1" t="s">
        <v>5</v>
      </c>
      <c r="D11" s="6" t="s">
        <v>2</v>
      </c>
      <c r="E11" s="6"/>
      <c r="F11" s="6"/>
      <c r="G11" s="6"/>
      <c r="H11" s="6"/>
      <c r="I11" s="6"/>
      <c r="J11" s="6"/>
      <c r="K11" s="1">
        <v>10</v>
      </c>
      <c r="L11" s="26"/>
      <c r="M11" s="17">
        <v>6390000</v>
      </c>
      <c r="N11" s="17">
        <f t="shared" si="0"/>
        <v>63900000</v>
      </c>
      <c r="O11" s="18"/>
      <c r="P11" s="17">
        <v>7502000</v>
      </c>
      <c r="Q11" s="17">
        <f t="shared" si="1"/>
        <v>75020000</v>
      </c>
      <c r="R11" s="18"/>
      <c r="S11" s="17">
        <v>6465000</v>
      </c>
      <c r="T11" s="17">
        <f t="shared" si="2"/>
        <v>64650000</v>
      </c>
      <c r="U11" s="18"/>
      <c r="V11" s="16">
        <v>14.15</v>
      </c>
      <c r="W11" s="16">
        <f t="shared" si="3"/>
        <v>141.5</v>
      </c>
      <c r="X11" s="18"/>
      <c r="Y11" s="17">
        <v>6664900</v>
      </c>
      <c r="Z11" s="17">
        <f t="shared" si="4"/>
        <v>66649000</v>
      </c>
      <c r="AA11" s="18"/>
      <c r="AB11" s="17">
        <v>6665000</v>
      </c>
      <c r="AC11" s="17">
        <f t="shared" si="5"/>
        <v>66650000</v>
      </c>
      <c r="AD11" s="15"/>
    </row>
    <row r="12" spans="1:32" ht="25.05" customHeight="1" x14ac:dyDescent="0.3">
      <c r="A12" s="22">
        <v>5</v>
      </c>
      <c r="B12" s="7" t="s">
        <v>0</v>
      </c>
      <c r="C12" s="4" t="s">
        <v>6</v>
      </c>
      <c r="D12" s="6" t="s">
        <v>2</v>
      </c>
      <c r="E12" s="6"/>
      <c r="F12" s="6"/>
      <c r="G12" s="6"/>
      <c r="H12" s="6"/>
      <c r="I12" s="6"/>
      <c r="J12" s="6"/>
      <c r="K12" s="1">
        <v>60</v>
      </c>
      <c r="L12" s="26"/>
      <c r="M12" s="17">
        <v>1670000</v>
      </c>
      <c r="N12" s="17">
        <f t="shared" si="0"/>
        <v>100200000</v>
      </c>
      <c r="O12" s="18"/>
      <c r="P12" s="17">
        <v>2016500</v>
      </c>
      <c r="Q12" s="17">
        <f t="shared" si="1"/>
        <v>120990000</v>
      </c>
      <c r="R12" s="18"/>
      <c r="S12" s="17">
        <v>1695000</v>
      </c>
      <c r="T12" s="17">
        <f t="shared" si="2"/>
        <v>101700000</v>
      </c>
      <c r="U12" s="18"/>
      <c r="V12" s="16">
        <v>3.7</v>
      </c>
      <c r="W12" s="16">
        <f t="shared" si="3"/>
        <v>222</v>
      </c>
      <c r="X12" s="18"/>
      <c r="Y12" s="17">
        <v>1686800</v>
      </c>
      <c r="Z12" s="17">
        <f t="shared" si="4"/>
        <v>101208000</v>
      </c>
      <c r="AA12" s="18"/>
      <c r="AB12" s="17">
        <v>1736000</v>
      </c>
      <c r="AC12" s="17">
        <f t="shared" si="5"/>
        <v>104160000</v>
      </c>
      <c r="AD12" s="15"/>
    </row>
    <row r="13" spans="1:32" ht="25.05" customHeight="1" x14ac:dyDescent="0.3">
      <c r="A13" s="22">
        <v>6</v>
      </c>
      <c r="B13" s="7" t="s">
        <v>0</v>
      </c>
      <c r="C13" s="5" t="s">
        <v>7</v>
      </c>
      <c r="D13" s="6" t="s">
        <v>2</v>
      </c>
      <c r="E13" s="6"/>
      <c r="F13" s="6"/>
      <c r="G13" s="6"/>
      <c r="H13" s="6"/>
      <c r="I13" s="6"/>
      <c r="J13" s="6"/>
      <c r="K13" s="1">
        <v>28</v>
      </c>
      <c r="L13" s="26"/>
      <c r="M13" s="17">
        <v>1290000</v>
      </c>
      <c r="N13" s="17">
        <f t="shared" si="0"/>
        <v>36120000</v>
      </c>
      <c r="O13" s="18"/>
      <c r="P13" s="17">
        <v>1383500</v>
      </c>
      <c r="Q13" s="17">
        <f t="shared" si="1"/>
        <v>38738000</v>
      </c>
      <c r="R13" s="18"/>
      <c r="S13" s="17">
        <v>1305000</v>
      </c>
      <c r="T13" s="17">
        <f t="shared" si="2"/>
        <v>36540000</v>
      </c>
      <c r="U13" s="18"/>
      <c r="V13" s="16">
        <v>2.97</v>
      </c>
      <c r="W13" s="16">
        <f t="shared" si="3"/>
        <v>83.160000000000011</v>
      </c>
      <c r="X13" s="18"/>
      <c r="Y13" s="17">
        <v>1260200</v>
      </c>
      <c r="Z13" s="17">
        <f t="shared" si="4"/>
        <v>35285600</v>
      </c>
      <c r="AA13" s="18"/>
      <c r="AB13" s="17">
        <v>1581000</v>
      </c>
      <c r="AC13" s="17">
        <f t="shared" si="5"/>
        <v>44268000</v>
      </c>
      <c r="AD13" s="15"/>
    </row>
    <row r="14" spans="1:32" ht="25.05" customHeight="1" x14ac:dyDescent="0.3">
      <c r="A14" s="22">
        <v>7</v>
      </c>
      <c r="B14" s="7" t="s">
        <v>0</v>
      </c>
      <c r="C14" s="1" t="s">
        <v>8</v>
      </c>
      <c r="D14" s="6" t="s">
        <v>2</v>
      </c>
      <c r="E14" s="6"/>
      <c r="F14" s="6"/>
      <c r="G14" s="6"/>
      <c r="H14" s="6"/>
      <c r="I14" s="6"/>
      <c r="J14" s="6"/>
      <c r="K14" s="1">
        <v>6</v>
      </c>
      <c r="L14" s="26"/>
      <c r="M14" s="17">
        <v>2730000</v>
      </c>
      <c r="N14" s="17">
        <f t="shared" si="0"/>
        <v>16380000</v>
      </c>
      <c r="O14" s="18"/>
      <c r="P14" s="17">
        <v>3079500</v>
      </c>
      <c r="Q14" s="17">
        <f t="shared" si="1"/>
        <v>18477000</v>
      </c>
      <c r="R14" s="18"/>
      <c r="S14" s="17">
        <v>2775000</v>
      </c>
      <c r="T14" s="17">
        <f t="shared" si="2"/>
        <v>16650000</v>
      </c>
      <c r="U14" s="18"/>
      <c r="V14" s="16">
        <v>5.48</v>
      </c>
      <c r="W14" s="16">
        <f t="shared" si="3"/>
        <v>32.880000000000003</v>
      </c>
      <c r="X14" s="18"/>
      <c r="Y14" s="17">
        <v>2899100</v>
      </c>
      <c r="Z14" s="17">
        <f t="shared" si="4"/>
        <v>17394600</v>
      </c>
      <c r="AA14" s="18"/>
      <c r="AB14" s="17">
        <v>2976000</v>
      </c>
      <c r="AC14" s="17">
        <f t="shared" si="5"/>
        <v>17856000</v>
      </c>
      <c r="AD14" s="15"/>
    </row>
    <row r="15" spans="1:32" ht="25.05" customHeight="1" x14ac:dyDescent="0.3">
      <c r="A15" s="22">
        <v>8</v>
      </c>
      <c r="B15" s="7" t="s">
        <v>0</v>
      </c>
      <c r="C15" s="1" t="s">
        <v>9</v>
      </c>
      <c r="D15" s="6" t="s">
        <v>2</v>
      </c>
      <c r="E15" s="6"/>
      <c r="F15" s="6"/>
      <c r="G15" s="6"/>
      <c r="H15" s="6"/>
      <c r="I15" s="6"/>
      <c r="J15" s="6"/>
      <c r="K15" s="1">
        <v>6</v>
      </c>
      <c r="L15" s="26"/>
      <c r="M15" s="17">
        <v>3650000</v>
      </c>
      <c r="N15" s="17">
        <f t="shared" si="0"/>
        <v>21900000</v>
      </c>
      <c r="O15" s="18"/>
      <c r="P15" s="17">
        <v>4171500</v>
      </c>
      <c r="Q15" s="17">
        <f t="shared" si="1"/>
        <v>25029000</v>
      </c>
      <c r="R15" s="18"/>
      <c r="S15" s="17">
        <v>3690000</v>
      </c>
      <c r="T15" s="17">
        <f t="shared" si="2"/>
        <v>22140000</v>
      </c>
      <c r="U15" s="18"/>
      <c r="V15" s="16">
        <v>8.02</v>
      </c>
      <c r="W15" s="16">
        <f t="shared" si="3"/>
        <v>48.12</v>
      </c>
      <c r="X15" s="18"/>
      <c r="Y15" s="17">
        <v>3902000</v>
      </c>
      <c r="Z15" s="17">
        <f t="shared" si="4"/>
        <v>23412000</v>
      </c>
      <c r="AA15" s="18"/>
      <c r="AB15" s="17">
        <v>3999000</v>
      </c>
      <c r="AC15" s="17">
        <f t="shared" si="5"/>
        <v>23994000</v>
      </c>
      <c r="AD15" s="15"/>
    </row>
    <row r="16" spans="1:32" ht="25.05" customHeight="1" x14ac:dyDescent="0.3">
      <c r="A16" s="22">
        <v>9</v>
      </c>
      <c r="B16" s="7" t="s">
        <v>0</v>
      </c>
      <c r="C16" s="4" t="s">
        <v>10</v>
      </c>
      <c r="D16" s="6" t="s">
        <v>2</v>
      </c>
      <c r="E16" s="6"/>
      <c r="F16" s="6"/>
      <c r="G16" s="6"/>
      <c r="H16" s="6"/>
      <c r="I16" s="6"/>
      <c r="J16" s="6"/>
      <c r="K16" s="1">
        <v>30</v>
      </c>
      <c r="L16" s="26"/>
      <c r="M16" s="17">
        <v>850000</v>
      </c>
      <c r="N16" s="17">
        <f t="shared" si="0"/>
        <v>25500000</v>
      </c>
      <c r="O16" s="18"/>
      <c r="P16" s="17">
        <v>957500</v>
      </c>
      <c r="Q16" s="17">
        <f t="shared" si="1"/>
        <v>28725000</v>
      </c>
      <c r="R16" s="18"/>
      <c r="S16" s="17">
        <v>870000</v>
      </c>
      <c r="T16" s="17">
        <f t="shared" si="2"/>
        <v>26100000</v>
      </c>
      <c r="U16" s="18"/>
      <c r="V16" s="16">
        <v>2.25</v>
      </c>
      <c r="W16" s="16">
        <f t="shared" si="3"/>
        <v>67.5</v>
      </c>
      <c r="X16" s="18"/>
      <c r="Y16" s="17">
        <v>803900</v>
      </c>
      <c r="Z16" s="17">
        <f t="shared" si="4"/>
        <v>24117000</v>
      </c>
      <c r="AA16" s="18"/>
      <c r="AB16" s="17">
        <v>1054000</v>
      </c>
      <c r="AC16" s="17">
        <f t="shared" si="5"/>
        <v>31620000</v>
      </c>
      <c r="AD16" s="15"/>
    </row>
    <row r="17" spans="1:30" ht="25.05" customHeight="1" x14ac:dyDescent="0.3">
      <c r="A17" s="22">
        <v>10</v>
      </c>
      <c r="B17" s="7" t="s">
        <v>0</v>
      </c>
      <c r="C17" s="2" t="s">
        <v>1</v>
      </c>
      <c r="D17" s="6" t="s">
        <v>2</v>
      </c>
      <c r="E17" s="6"/>
      <c r="F17" s="6"/>
      <c r="G17" s="6"/>
      <c r="H17" s="6"/>
      <c r="I17" s="6"/>
      <c r="J17" s="6"/>
      <c r="K17" s="1">
        <v>4</v>
      </c>
      <c r="L17" s="26"/>
      <c r="M17" s="17">
        <v>410000</v>
      </c>
      <c r="N17" s="17">
        <f t="shared" si="0"/>
        <v>1640000</v>
      </c>
      <c r="O17" s="18"/>
      <c r="P17" s="17">
        <v>553500</v>
      </c>
      <c r="Q17" s="17">
        <f t="shared" si="1"/>
        <v>2214000</v>
      </c>
      <c r="R17" s="18"/>
      <c r="S17" s="17">
        <v>630000</v>
      </c>
      <c r="T17" s="17">
        <f t="shared" si="2"/>
        <v>2520000</v>
      </c>
      <c r="U17" s="18"/>
      <c r="V17" s="16">
        <v>1.43</v>
      </c>
      <c r="W17" s="16">
        <f t="shared" si="3"/>
        <v>5.72</v>
      </c>
      <c r="X17" s="18"/>
      <c r="Y17" s="17">
        <v>406300</v>
      </c>
      <c r="Z17" s="17">
        <f t="shared" si="4"/>
        <v>1625200</v>
      </c>
      <c r="AA17" s="18"/>
      <c r="AB17" s="17">
        <v>465000</v>
      </c>
      <c r="AC17" s="17">
        <f t="shared" si="5"/>
        <v>1860000</v>
      </c>
      <c r="AD17" s="15"/>
    </row>
    <row r="18" spans="1:30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0"/>
      <c r="N18" s="31"/>
      <c r="O18" s="18"/>
      <c r="P18" s="30"/>
      <c r="Q18" s="30"/>
      <c r="R18" s="18"/>
      <c r="S18" s="30"/>
      <c r="T18" s="31"/>
      <c r="U18" s="18"/>
      <c r="V18" s="30"/>
      <c r="W18" s="30"/>
      <c r="X18" s="18"/>
      <c r="Y18" s="30"/>
      <c r="Z18" s="30"/>
      <c r="AA18" s="18"/>
      <c r="AB18" s="31"/>
      <c r="AC18" s="31"/>
      <c r="AD18" s="15"/>
    </row>
    <row r="19" spans="1:30" ht="25.05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17" t="s">
        <v>20</v>
      </c>
      <c r="N19" s="19">
        <f>SUM(N8:N17)</f>
        <v>304120000</v>
      </c>
      <c r="O19" s="18"/>
      <c r="P19" s="17" t="s">
        <v>20</v>
      </c>
      <c r="Q19" s="19">
        <f>SUM(Q8:Q17)</f>
        <v>356399000</v>
      </c>
      <c r="R19" s="18"/>
      <c r="S19" s="17" t="s">
        <v>20</v>
      </c>
      <c r="T19" s="19">
        <f>SUM(T8:T17)</f>
        <v>311520000</v>
      </c>
      <c r="U19" s="18"/>
      <c r="V19" s="17" t="s">
        <v>20</v>
      </c>
      <c r="W19" s="20">
        <f>SUM(W8:W17)</f>
        <v>693.64</v>
      </c>
      <c r="X19" s="18"/>
      <c r="Y19" s="17" t="s">
        <v>20</v>
      </c>
      <c r="Z19" s="19">
        <f>SUM(Z8:Z17)</f>
        <v>307455400</v>
      </c>
      <c r="AA19" s="18"/>
      <c r="AB19" s="17" t="s">
        <v>20</v>
      </c>
      <c r="AC19" s="19">
        <f>SUM(AC8:AC17)</f>
        <v>334924000</v>
      </c>
      <c r="AD19" s="15"/>
    </row>
    <row r="20" spans="1:30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6"/>
      <c r="N20" s="17"/>
      <c r="O20" s="18"/>
      <c r="P20" s="16"/>
      <c r="Q20" s="16"/>
      <c r="R20" s="18"/>
      <c r="S20" s="16"/>
      <c r="T20" s="17"/>
      <c r="U20" s="18"/>
      <c r="V20" s="16"/>
      <c r="W20" s="16"/>
      <c r="X20" s="18"/>
      <c r="Y20" s="16"/>
      <c r="Z20" s="16"/>
      <c r="AA20" s="18"/>
      <c r="AB20" s="17"/>
      <c r="AC20" s="17"/>
      <c r="AD20" s="15"/>
    </row>
    <row r="21" spans="1:30" ht="25.05" customHeight="1" x14ac:dyDescent="0.3">
      <c r="A21" s="23">
        <v>11</v>
      </c>
      <c r="B21" s="9" t="s">
        <v>11</v>
      </c>
      <c r="C21" s="10">
        <v>2</v>
      </c>
      <c r="D21" s="12" t="s">
        <v>12</v>
      </c>
      <c r="E21" s="13"/>
      <c r="F21" s="13"/>
      <c r="G21" s="13"/>
      <c r="H21" s="13"/>
      <c r="I21" s="13"/>
      <c r="J21" s="14"/>
      <c r="K21" s="11">
        <v>6</v>
      </c>
      <c r="L21" s="28"/>
      <c r="M21" s="21">
        <v>48300000</v>
      </c>
      <c r="N21" s="17">
        <f t="shared" si="0"/>
        <v>289800000</v>
      </c>
      <c r="O21" s="18"/>
      <c r="P21" s="17">
        <v>59840000</v>
      </c>
      <c r="Q21" s="17">
        <f>P21*K21</f>
        <v>359040000</v>
      </c>
      <c r="R21" s="18"/>
      <c r="S21" s="17">
        <v>72500000</v>
      </c>
      <c r="T21" s="17">
        <f>S21*K21</f>
        <v>435000000</v>
      </c>
      <c r="U21" s="18"/>
      <c r="V21" s="16">
        <v>225.13</v>
      </c>
      <c r="W21" s="16">
        <f>V21*K21</f>
        <v>1350.78</v>
      </c>
      <c r="X21" s="18"/>
      <c r="Y21" s="17">
        <v>53820000</v>
      </c>
      <c r="Z21" s="17">
        <f>Y21*K21</f>
        <v>322920000</v>
      </c>
      <c r="AA21" s="18"/>
      <c r="AB21" s="17">
        <v>73710000</v>
      </c>
      <c r="AC21" s="17">
        <f>AB21*K21</f>
        <v>442260000</v>
      </c>
      <c r="AD21" s="15"/>
    </row>
    <row r="22" spans="1:30" ht="25.05" customHeight="1" x14ac:dyDescent="0.3">
      <c r="A22" s="23">
        <v>12</v>
      </c>
      <c r="B22" s="9" t="s">
        <v>11</v>
      </c>
      <c r="C22" s="10">
        <v>3</v>
      </c>
      <c r="D22" s="12"/>
      <c r="E22" s="13"/>
      <c r="F22" s="13"/>
      <c r="G22" s="13"/>
      <c r="H22" s="13"/>
      <c r="I22" s="13"/>
      <c r="J22" s="14"/>
      <c r="K22" s="11">
        <v>10</v>
      </c>
      <c r="L22" s="28"/>
      <c r="M22" s="21">
        <v>72450000</v>
      </c>
      <c r="N22" s="17">
        <f t="shared" si="0"/>
        <v>724500000</v>
      </c>
      <c r="O22" s="18"/>
      <c r="P22" s="17">
        <v>89760000</v>
      </c>
      <c r="Q22" s="17">
        <f t="shared" ref="Q22:Q24" si="6">P22*K22</f>
        <v>897600000</v>
      </c>
      <c r="R22" s="18"/>
      <c r="S22" s="17">
        <v>108750000</v>
      </c>
      <c r="T22" s="17">
        <f t="shared" ref="T22:T24" si="7">S22*K22</f>
        <v>1087500000</v>
      </c>
      <c r="U22" s="18"/>
      <c r="V22" s="16">
        <v>337.7</v>
      </c>
      <c r="W22" s="16">
        <f t="shared" ref="W22:W24" si="8">V22*K22</f>
        <v>3377</v>
      </c>
      <c r="X22" s="18"/>
      <c r="Y22" s="17">
        <v>80730000</v>
      </c>
      <c r="Z22" s="17">
        <f t="shared" ref="Z22:Z24" si="9">Y22*K22</f>
        <v>807300000</v>
      </c>
      <c r="AA22" s="18"/>
      <c r="AB22" s="17">
        <v>110700000</v>
      </c>
      <c r="AC22" s="17">
        <f t="shared" ref="AC22:AC24" si="10">AB22*K22</f>
        <v>1107000000</v>
      </c>
      <c r="AD22" s="15"/>
    </row>
    <row r="23" spans="1:30" ht="25.05" customHeight="1" x14ac:dyDescent="0.3">
      <c r="A23" s="23">
        <v>13</v>
      </c>
      <c r="B23" s="9" t="s">
        <v>11</v>
      </c>
      <c r="C23" s="10">
        <v>6</v>
      </c>
      <c r="D23" s="12"/>
      <c r="E23" s="13"/>
      <c r="F23" s="13"/>
      <c r="G23" s="13"/>
      <c r="H23" s="13"/>
      <c r="I23" s="13"/>
      <c r="J23" s="14"/>
      <c r="K23" s="11">
        <v>10</v>
      </c>
      <c r="L23" s="28"/>
      <c r="M23" s="21">
        <v>172500000</v>
      </c>
      <c r="N23" s="17">
        <f t="shared" si="0"/>
        <v>1725000000</v>
      </c>
      <c r="O23" s="18"/>
      <c r="P23" s="17">
        <v>179520000</v>
      </c>
      <c r="Q23" s="17">
        <f t="shared" si="6"/>
        <v>1795200000</v>
      </c>
      <c r="R23" s="18"/>
      <c r="S23" s="17">
        <v>216250000</v>
      </c>
      <c r="T23" s="17">
        <f t="shared" si="7"/>
        <v>2162500000</v>
      </c>
      <c r="U23" s="18"/>
      <c r="V23" s="16">
        <v>432.25</v>
      </c>
      <c r="W23" s="16">
        <f t="shared" si="8"/>
        <v>4322.5</v>
      </c>
      <c r="X23" s="18"/>
      <c r="Y23" s="17">
        <v>161460000</v>
      </c>
      <c r="Z23" s="17">
        <f t="shared" si="9"/>
        <v>1614600000</v>
      </c>
      <c r="AA23" s="18"/>
      <c r="AB23" s="17">
        <v>230310000</v>
      </c>
      <c r="AC23" s="17">
        <f t="shared" si="10"/>
        <v>2303100000</v>
      </c>
      <c r="AD23" s="15"/>
    </row>
    <row r="24" spans="1:30" ht="25.05" customHeight="1" x14ac:dyDescent="0.3">
      <c r="A24" s="23">
        <v>14</v>
      </c>
      <c r="B24" s="9" t="s">
        <v>11</v>
      </c>
      <c r="C24" s="10">
        <v>8</v>
      </c>
      <c r="D24" s="12"/>
      <c r="E24" s="13"/>
      <c r="F24" s="13"/>
      <c r="G24" s="13"/>
      <c r="H24" s="13"/>
      <c r="I24" s="13"/>
      <c r="J24" s="14"/>
      <c r="K24" s="11">
        <v>4</v>
      </c>
      <c r="L24" s="28"/>
      <c r="M24" s="21">
        <v>228570000</v>
      </c>
      <c r="N24" s="17">
        <f t="shared" si="0"/>
        <v>914280000</v>
      </c>
      <c r="O24" s="18"/>
      <c r="P24" s="17">
        <v>344678400</v>
      </c>
      <c r="Q24" s="17">
        <f t="shared" si="6"/>
        <v>1378713600</v>
      </c>
      <c r="R24" s="18"/>
      <c r="S24" s="17">
        <v>290000000</v>
      </c>
      <c r="T24" s="17">
        <f t="shared" si="7"/>
        <v>1160000000</v>
      </c>
      <c r="U24" s="18"/>
      <c r="V24" s="16">
        <v>576.34</v>
      </c>
      <c r="W24" s="16">
        <f t="shared" si="8"/>
        <v>2305.36</v>
      </c>
      <c r="X24" s="18"/>
      <c r="Y24" s="17">
        <v>215280000</v>
      </c>
      <c r="Z24" s="17">
        <f t="shared" si="9"/>
        <v>861120000</v>
      </c>
      <c r="AA24" s="18"/>
      <c r="AB24" s="17">
        <v>347760000</v>
      </c>
      <c r="AC24" s="17">
        <f t="shared" si="10"/>
        <v>1391040000</v>
      </c>
      <c r="AD24" s="15"/>
    </row>
    <row r="25" spans="1:30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8"/>
      <c r="M25" s="16"/>
      <c r="N25" s="16"/>
      <c r="O25" s="18"/>
      <c r="P25" s="16"/>
      <c r="Q25" s="16"/>
      <c r="R25" s="18"/>
      <c r="S25" s="16"/>
      <c r="T25" s="16"/>
      <c r="U25" s="18"/>
      <c r="V25" s="16"/>
      <c r="W25" s="16"/>
      <c r="X25" s="18"/>
      <c r="Y25" s="16"/>
      <c r="Z25" s="16"/>
      <c r="AA25" s="18"/>
      <c r="AB25" s="17"/>
      <c r="AC25" s="17"/>
      <c r="AD25" s="15"/>
    </row>
    <row r="26" spans="1:30" ht="25.05" customHeight="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17" t="s">
        <v>21</v>
      </c>
      <c r="N26" s="19">
        <f>SUM(N8:N17,N21:N24)</f>
        <v>3957700000</v>
      </c>
      <c r="O26" s="18"/>
      <c r="P26" s="17" t="s">
        <v>21</v>
      </c>
      <c r="Q26" s="19">
        <f>SUM(Q8:Q17,Q21:Q24)</f>
        <v>4786952600</v>
      </c>
      <c r="R26" s="18"/>
      <c r="S26" s="17" t="s">
        <v>21</v>
      </c>
      <c r="T26" s="19">
        <f>SUM(T8:T17,T21:T24)</f>
        <v>5156520000</v>
      </c>
      <c r="U26" s="18"/>
      <c r="V26" s="17" t="s">
        <v>21</v>
      </c>
      <c r="W26" s="20">
        <f>SUM(W8:W17,W21:W24)</f>
        <v>12049.28</v>
      </c>
      <c r="X26" s="18"/>
      <c r="Y26" s="17" t="s">
        <v>21</v>
      </c>
      <c r="Z26" s="19">
        <f>SUM(Z8:Z17,Z21:Z24)</f>
        <v>3913395400</v>
      </c>
      <c r="AA26" s="18"/>
      <c r="AB26" s="17" t="s">
        <v>21</v>
      </c>
      <c r="AC26" s="19">
        <f>SUM(AC8:AC17,AC21:AC24)</f>
        <v>5578324000</v>
      </c>
      <c r="AD26" s="15"/>
    </row>
    <row r="27" spans="1:30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O27" s="15"/>
      <c r="R27" s="15"/>
      <c r="U27" s="15"/>
      <c r="X27" s="15"/>
      <c r="AA27" s="15"/>
      <c r="AD27" s="15"/>
    </row>
    <row r="28" spans="1:30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O28" s="15"/>
      <c r="R28" s="15"/>
      <c r="U28" s="15"/>
      <c r="X28" s="15"/>
      <c r="AA28" s="15"/>
      <c r="AD28" s="15"/>
    </row>
    <row r="29" spans="1:30" ht="25.05" customHeight="1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9" t="s">
        <v>22</v>
      </c>
      <c r="N29" s="29">
        <v>21</v>
      </c>
      <c r="O29" s="18"/>
      <c r="P29" s="29" t="s">
        <v>22</v>
      </c>
      <c r="Q29" s="29">
        <v>30</v>
      </c>
      <c r="R29" s="18"/>
      <c r="S29" s="29" t="s">
        <v>22</v>
      </c>
      <c r="T29" s="29">
        <v>30</v>
      </c>
      <c r="U29" s="18"/>
      <c r="V29" s="29" t="s">
        <v>22</v>
      </c>
      <c r="W29" s="29">
        <v>30</v>
      </c>
      <c r="X29" s="18"/>
      <c r="Y29" s="29" t="s">
        <v>22</v>
      </c>
      <c r="Z29" s="29">
        <v>70</v>
      </c>
      <c r="AA29" s="18"/>
      <c r="AB29" s="29" t="s">
        <v>22</v>
      </c>
      <c r="AC29" s="29">
        <v>20</v>
      </c>
      <c r="AD29" s="15"/>
    </row>
    <row r="30" spans="1:30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1:30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1:30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pans="1:30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1:30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1:30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1:30" x14ac:dyDescent="0.3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1:30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1:30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1:30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0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1:30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1:30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</sheetData>
  <mergeCells count="21">
    <mergeCell ref="V6:W6"/>
    <mergeCell ref="Y6:Z6"/>
    <mergeCell ref="AB6:AC6"/>
    <mergeCell ref="B3:K6"/>
    <mergeCell ref="D21:J21"/>
    <mergeCell ref="D22:J22"/>
    <mergeCell ref="D23:J23"/>
    <mergeCell ref="D24:J24"/>
    <mergeCell ref="P6:Q6"/>
    <mergeCell ref="S6:T6"/>
    <mergeCell ref="D14:J14"/>
    <mergeCell ref="D15:J15"/>
    <mergeCell ref="D16:J16"/>
    <mergeCell ref="D17:J17"/>
    <mergeCell ref="M6:N6"/>
    <mergeCell ref="D8:J8"/>
    <mergeCell ref="D9:J9"/>
    <mergeCell ref="D10:J10"/>
    <mergeCell ref="D11:J11"/>
    <mergeCell ref="D12:J12"/>
    <mergeCell ref="D13:J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2015-06-05T18:17:20Z</dcterms:created>
  <dcterms:modified xsi:type="dcterms:W3CDTF">2024-12-25T15:30:48Z</dcterms:modified>
</cp:coreProperties>
</file>